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<sst xmlns="http://schemas.openxmlformats.org/spreadsheetml/2006/main" count="292" uniqueCount="219">
  <si>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</si>
  <si>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</si>
  <si>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</si>
  <si>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</si>
  <si>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</si>
  <si>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</si>
  <si>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</si>
  <si>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</si>
  <si>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</si>
  <si>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</si>
  <si>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</si>
  <si>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</si>
  <si>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</si>
  <si>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</si>
  <si>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</si>
  <si>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</si>
  <si>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</si>
  <si>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</si>
  <si>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</si>
  <si>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</si>
  <si>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</si>
  <si>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</si>
  <si>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</si>
  <si>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</si>
  <si>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</si>
  <si>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</si>
  <si>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</si>
  <si>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</si>
  <si>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</si>
  <si>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</si>
  <si>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</si>
  <si>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</si>
  <si>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</si>
  <si>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</si>
  <si>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</si>
  <si>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</si>
  <si>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</si>
  <si>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</si>
  <si>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</si>
  <si>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</si>
  <si>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</si>
  <si>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</si>
  <si>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</si>
  <si>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</si>
  <si>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</si>
  <si>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</si>
  <si>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</si>
  <si>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</si>
  <si>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</si>
  <si>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</si>
  <si>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</si>
  <si>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</si>
  <si>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</si>
  <si>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</si>
  <si>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</si>
  <si>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</si>
  <si>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</si>
  <si>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</si>
  <si>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</si>
  <si>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</si>
  <si>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</si>
  <si>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</si>
  <si>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</si>
  <si>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</si>
  <si>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</si>
  <si>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</si>
  <si>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</si>
  <si>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</si>
  <si>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</si>
  <si>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</si>
  <si>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</si>
  <si>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</si>
  <si>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</si>
  <si>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</si>
  <si>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</si>
  <si>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</si>
  <si>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</si>
  <si>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</si>
  <si>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</si>
  <si>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</si>
  <si>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</si>
  <si>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</si>
  <si>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</si>
  <si>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</si>
  <si>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</si>
  <si>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</si>
  <si>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</si>
  <si>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</si>
  <si>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</si>
  <si>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</si>
  <si>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</si>
  <si>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</si>
  <si>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</si>
  <si>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</si>
  <si>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</si>
  <si>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</si>
  <si>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</si>
  <si>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</si>
  <si>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</si>
  <si>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</si>
  <si>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</si>
  <si>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</si>
  <si>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</si>
  <si>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</si>
  <si>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</si>
  <si>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</si>
  <si>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</si>
  <si>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</si>
  <si>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</si>
  <si>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</si>
  <si>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</si>
  <si>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</si>
  <si>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</si>
  <si>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</si>
  <si>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</si>
  <si>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</si>
  <si>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</si>
  <si>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</si>
  <si>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</si>
  <si>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</si>
  <si>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</si>
  <si>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</si>
  <si>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</si>
  <si>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</si>
  <si>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</si>
  <si>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</si>
  <si>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</si>
  <si>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</si>
  <si>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</si>
  <si>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</si>
  <si>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</si>
  <si>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</si>
  <si>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</si>
  <si>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</si>
  <si>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</si>
  <si>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</si>
  <si>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</si>
  <si>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</si>
  <si>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</si>
  <si>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</si>
  <si>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</si>
  <si>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</si>
  <si>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</si>
  <si>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</si>
  <si>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</si>
  <si>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</si>
  <si>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</si>
  <si>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</si>
  <si>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</si>
  <si>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</si>
  <si>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</si>
  <si>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</si>
  <si>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</si>
  <si>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</si>
  <si>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</si>
  <si>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</si>
  <si>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</si>
  <si>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</si>
  <si>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</si>
  <si>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</si>
  <si>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</si>
  <si>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</si>
  <si>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</si>
  <si>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</si>
  <si>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</si>
  <si>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</si>
  <si>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</si>
  <si>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</si>
  <si>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</si>
  <si>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</si>
  <si>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</si>
  <si>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</si>
  <si>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</si>
  <si>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</si>
  <si>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</si>
  <si>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</si>
  <si>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</si>
  <si>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</si>
  <si>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</si>
  <si>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</si>
  <si>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</si>
  <si>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</si>
  <si>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</si>
  <si>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</si>
  <si>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</si>
  <si>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</si>
  <si>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</si>
  <si>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</si>
  <si>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</si>
  <si>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</si>
  <si>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</si>
  <si>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</si>
  <si>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</si>
  <si>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</si>
  <si>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</si>
  <si>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</si>
  <si>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</si>
  <si>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</si>
  <si>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</si>
  <si>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</si>
  <si>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</si>
  <si>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</si>
  <si>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</si>
  <si>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</si>
  <si>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</si>
  <si>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</si>
  <si>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</si>
  <si>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</si>
  <si>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</si>
  <si>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</si>
  <si>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</si>
  <si>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2022 року</t>
  </si>
  <si>
    <t>Богуславський районний суд Київської області</t>
  </si>
  <si>
    <t>9700.м. Богуслав.вул. Франка 29-А</t>
  </si>
  <si>
    <t>Доручення судів України / іноземних судів</t>
  </si>
  <si>
    <t xml:space="preserve">Розглянуто справ судом присяжних </t>
  </si>
  <si>
    <t>М.Б. Тітов</t>
  </si>
  <si>
    <t>О.П. Познацька</t>
  </si>
  <si>
    <t>1 липня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</si>
</sst>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&amp;L14BA5BB8&amp;C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185</v>
      </c>
      <c r="F6" s="103">
        <v>41</v>
      </c>
      <c r="G6" s="103"/>
      <c r="H6" s="103">
        <v>19</v>
      </c>
      <c r="I6" s="121" t="s">
        <v>210</v>
      </c>
      <c r="J6" s="103">
        <v>166</v>
      </c>
      <c r="K6" s="84">
        <v>110</v>
      </c>
      <c r="L6" s="91">
        <f>E6-F6</f>
        <v>144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126</v>
      </c>
      <c r="F7" s="103">
        <v>78</v>
      </c>
      <c r="G7" s="103">
        <v>1</v>
      </c>
      <c r="H7" s="103">
        <v>71</v>
      </c>
      <c r="I7" s="103">
        <v>61</v>
      </c>
      <c r="J7" s="103">
        <v>55</v>
      </c>
      <c r="K7" s="84">
        <v>33</v>
      </c>
      <c r="L7" s="91">
        <f>E7-F7</f>
        <v>48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2</v>
      </c>
      <c r="F8" s="103">
        <v>2</v>
      </c>
      <c r="G8" s="103"/>
      <c r="H8" s="103">
        <v>1</v>
      </c>
      <c r="I8" s="103">
        <v>1</v>
      </c>
      <c r="J8" s="103">
        <v>1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</v>
      </c>
      <c r="F9" s="103">
        <v>11</v>
      </c>
      <c r="G9" s="103"/>
      <c r="H9" s="85">
        <v>17</v>
      </c>
      <c r="I9" s="103">
        <v>15</v>
      </c>
      <c r="J9" s="103">
        <v>6</v>
      </c>
      <c r="K9" s="84">
        <v>2</v>
      </c>
      <c r="L9" s="91">
        <f>E9-F9</f>
        <v>12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11</v>
      </c>
      <c r="F12" s="103">
        <v>10</v>
      </c>
      <c r="G12" s="103"/>
      <c r="H12" s="103">
        <v>8</v>
      </c>
      <c r="I12" s="103">
        <v>4</v>
      </c>
      <c r="J12" s="103">
        <v>3</v>
      </c>
      <c r="K12" s="84"/>
      <c r="L12" s="91">
        <f>E12-F12</f>
        <v>1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/>
      <c r="G14" s="106"/>
      <c r="H14" s="106">
        <v>2</v>
      </c>
      <c r="I14" s="106">
        <v>2</v>
      </c>
      <c r="J14" s="106">
        <v>1</v>
      </c>
      <c r="K14" s="94">
        <v>1</v>
      </c>
      <c r="L14" s="91">
        <f>E14-F14</f>
        <v>3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351</v>
      </c>
      <c r="F16" s="84">
        <f>SUM(F6:F15)</f>
        <v>143</v>
      </c>
      <c r="G16" s="84">
        <f>SUM(G6:G15)</f>
        <v>1</v>
      </c>
      <c r="H16" s="84">
        <f>SUM(H6:H15)</f>
        <v>118</v>
      </c>
      <c r="I16" s="84">
        <f>SUM(I6:I15)</f>
        <v>83</v>
      </c>
      <c r="J16" s="84">
        <f>SUM(J6:J15)</f>
        <v>233</v>
      </c>
      <c r="K16" s="84">
        <f>SUM(K6:K15)</f>
        <v>146</v>
      </c>
      <c r="L16" s="91">
        <f>E16-F16</f>
        <v>208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13</v>
      </c>
      <c r="F17" s="84">
        <v>6</v>
      </c>
      <c r="G17" s="84"/>
      <c r="H17" s="84">
        <v>7</v>
      </c>
      <c r="I17" s="84">
        <v>5</v>
      </c>
      <c r="J17" s="84">
        <v>6</v>
      </c>
      <c r="K17" s="84">
        <v>2</v>
      </c>
      <c r="L17" s="91">
        <f>E17-F17</f>
        <v>7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13</v>
      </c>
      <c r="F18" s="84">
        <v>5</v>
      </c>
      <c r="G18" s="84"/>
      <c r="H18" s="84">
        <v>6</v>
      </c>
      <c r="I18" s="84">
        <v>3</v>
      </c>
      <c r="J18" s="84">
        <v>7</v>
      </c>
      <c r="K18" s="84">
        <v>5</v>
      </c>
      <c r="L18" s="91">
        <f>E18-F18</f>
        <v>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48</v>
      </c>
      <c r="F20" s="84">
        <v>38</v>
      </c>
      <c r="G20" s="84"/>
      <c r="H20" s="84">
        <v>38</v>
      </c>
      <c r="I20" s="84">
        <v>38</v>
      </c>
      <c r="J20" s="84">
        <v>10</v>
      </c>
      <c r="K20" s="84">
        <v>3</v>
      </c>
      <c r="L20" s="91">
        <f>E20-F20</f>
        <v>10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69</v>
      </c>
      <c r="F25" s="94">
        <v>45</v>
      </c>
      <c r="G25" s="94"/>
      <c r="H25" s="94">
        <v>46</v>
      </c>
      <c r="I25" s="94">
        <v>41</v>
      </c>
      <c r="J25" s="94">
        <v>23</v>
      </c>
      <c r="K25" s="94">
        <v>10</v>
      </c>
      <c r="L25" s="91">
        <f>E25-F25</f>
        <v>24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52</v>
      </c>
      <c r="F26" s="84">
        <v>28</v>
      </c>
      <c r="G26" s="84"/>
      <c r="H26" s="84">
        <v>48</v>
      </c>
      <c r="I26" s="84">
        <v>38</v>
      </c>
      <c r="J26" s="84">
        <v>4</v>
      </c>
      <c r="K26" s="84"/>
      <c r="L26" s="91">
        <f>E26-F26</f>
        <v>24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256</v>
      </c>
      <c r="F28" s="84">
        <v>142</v>
      </c>
      <c r="G28" s="84"/>
      <c r="H28" s="84">
        <v>165</v>
      </c>
      <c r="I28" s="84">
        <v>150</v>
      </c>
      <c r="J28" s="84">
        <v>91</v>
      </c>
      <c r="K28" s="84">
        <v>47</v>
      </c>
      <c r="L28" s="91">
        <f>E28-F28</f>
        <v>114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396</v>
      </c>
      <c r="F29" s="84">
        <v>152</v>
      </c>
      <c r="G29" s="84"/>
      <c r="H29" s="84">
        <v>151</v>
      </c>
      <c r="I29" s="84">
        <v>131</v>
      </c>
      <c r="J29" s="84">
        <v>245</v>
      </c>
      <c r="K29" s="84">
        <v>95</v>
      </c>
      <c r="L29" s="91">
        <f>E29-F29</f>
        <v>244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35</v>
      </c>
      <c r="F30" s="84">
        <v>29</v>
      </c>
      <c r="G30" s="84"/>
      <c r="H30" s="84">
        <v>34</v>
      </c>
      <c r="I30" s="84">
        <v>30</v>
      </c>
      <c r="J30" s="84">
        <v>1</v>
      </c>
      <c r="K30" s="84">
        <v>1</v>
      </c>
      <c r="L30" s="91">
        <f>E30-F30</f>
        <v>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44</v>
      </c>
      <c r="F31" s="84">
        <v>30</v>
      </c>
      <c r="G31" s="84"/>
      <c r="H31" s="84">
        <v>26</v>
      </c>
      <c r="I31" s="84">
        <v>26</v>
      </c>
      <c r="J31" s="84">
        <v>18</v>
      </c>
      <c r="K31" s="84">
        <v>2</v>
      </c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2</v>
      </c>
      <c r="G32" s="84"/>
      <c r="H32" s="84">
        <v>1</v>
      </c>
      <c r="I32" s="84"/>
      <c r="J32" s="84">
        <v>5</v>
      </c>
      <c r="K32" s="84">
        <v>4</v>
      </c>
      <c r="L32" s="91">
        <f>E32-F32</f>
        <v>4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8</v>
      </c>
      <c r="F36" s="84">
        <v>1</v>
      </c>
      <c r="G36" s="84"/>
      <c r="H36" s="84">
        <v>1</v>
      </c>
      <c r="I36" s="84"/>
      <c r="J36" s="84">
        <v>7</v>
      </c>
      <c r="K36" s="84">
        <v>5</v>
      </c>
      <c r="L36" s="91">
        <f>E36-F36</f>
        <v>7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65</v>
      </c>
      <c r="F37" s="84">
        <v>8</v>
      </c>
      <c r="G37" s="84"/>
      <c r="H37" s="84">
        <v>30</v>
      </c>
      <c r="I37" s="84">
        <v>25</v>
      </c>
      <c r="J37" s="84">
        <v>35</v>
      </c>
      <c r="K37" s="84">
        <v>10</v>
      </c>
      <c r="L37" s="91">
        <f>E37-F37</f>
        <v>57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686</v>
      </c>
      <c r="F40" s="94">
        <v>261</v>
      </c>
      <c r="G40" s="94"/>
      <c r="H40" s="94">
        <v>280</v>
      </c>
      <c r="I40" s="94">
        <v>223</v>
      </c>
      <c r="J40" s="94">
        <v>406</v>
      </c>
      <c r="K40" s="94">
        <v>164</v>
      </c>
      <c r="L40" s="91">
        <f>E40-F40</f>
        <v>425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378</v>
      </c>
      <c r="F41" s="84">
        <v>214</v>
      </c>
      <c r="G41" s="84"/>
      <c r="H41" s="84">
        <v>219</v>
      </c>
      <c r="I41" s="121" t="s">
        <v>210</v>
      </c>
      <c r="J41" s="84">
        <v>159</v>
      </c>
      <c r="K41" s="84">
        <v>22</v>
      </c>
      <c r="L41" s="91">
        <f>E41-F41</f>
        <v>164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</v>
      </c>
      <c r="F42" s="84">
        <v>2</v>
      </c>
      <c r="G42" s="84"/>
      <c r="H42" s="84">
        <v>1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89</v>
      </c>
      <c r="F43" s="84">
        <v>2</v>
      </c>
      <c r="G43" s="84"/>
      <c r="H43" s="84">
        <v>51</v>
      </c>
      <c r="I43" s="84">
        <v>44</v>
      </c>
      <c r="J43" s="84">
        <v>38</v>
      </c>
      <c r="K43" s="84">
        <v>2</v>
      </c>
      <c r="L43" s="91">
        <f>E43-F43</f>
        <v>87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468</v>
      </c>
      <c r="F45" s="84">
        <f aca="true" t="shared" si="0" ref="F45:K45">F41+F43+F44</f>
        <v>217</v>
      </c>
      <c r="G45" s="84">
        <f t="shared" si="0"/>
        <v>0</v>
      </c>
      <c r="H45" s="84">
        <f t="shared" si="0"/>
        <v>271</v>
      </c>
      <c r="I45" s="84">
        <f>I43+I44</f>
        <v>45</v>
      </c>
      <c r="J45" s="84">
        <f t="shared" si="0"/>
        <v>197</v>
      </c>
      <c r="K45" s="84">
        <f t="shared" si="0"/>
        <v>24</v>
      </c>
      <c r="L45" s="91">
        <f>E45-F45</f>
        <v>251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1574</v>
      </c>
      <c r="F46" s="84">
        <f t="shared" si="1"/>
        <v>666</v>
      </c>
      <c r="G46" s="84">
        <f t="shared" si="1"/>
        <v>1</v>
      </c>
      <c r="H46" s="84">
        <f t="shared" si="1"/>
        <v>715</v>
      </c>
      <c r="I46" s="84">
        <f t="shared" si="1"/>
        <v>392</v>
      </c>
      <c r="J46" s="84">
        <f t="shared" si="1"/>
        <v>859</v>
      </c>
      <c r="K46" s="84">
        <f t="shared" si="1"/>
        <v>344</v>
      </c>
      <c r="L46" s="91">
        <f>E46-F46</f>
        <v>908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&amp;L14BA5BB8&amp;C&amp;R2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159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18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50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&amp;L14BA5BB8&amp;C&amp;R3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45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58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24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466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220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876613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561203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406</v>
      </c>
      <c r="F58" s="109">
        <f>F59+F62+F63+F64</f>
        <v>281</v>
      </c>
      <c r="G58" s="109">
        <f>G59+G62+G63+G64</f>
        <v>22</v>
      </c>
      <c r="H58" s="109">
        <f>H59+H62+H63+H64</f>
        <v>4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93</v>
      </c>
      <c r="F59" s="94">
        <v>16</v>
      </c>
      <c r="G59" s="94">
        <v>6</v>
      </c>
      <c r="H59" s="94">
        <v>2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9</v>
      </c>
      <c r="F60" s="86">
        <v>6</v>
      </c>
      <c r="G60" s="86">
        <v>3</v>
      </c>
      <c r="H60" s="86"/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63</v>
      </c>
      <c r="F61" s="86">
        <v>6</v>
      </c>
      <c r="G61" s="86">
        <v>1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44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138</v>
      </c>
      <c r="F63" s="84">
        <v>129</v>
      </c>
      <c r="G63" s="84">
        <v>10</v>
      </c>
      <c r="H63" s="84">
        <v>2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131</v>
      </c>
      <c r="F64" s="84">
        <v>134</v>
      </c>
      <c r="G64" s="84">
        <v>6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174</v>
      </c>
      <c r="G68" s="115">
        <v>1215716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99</v>
      </c>
      <c r="G69" s="117">
        <v>853112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75</v>
      </c>
      <c r="G70" s="117">
        <v>362604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55</v>
      </c>
      <c r="G71" s="115">
        <v>29693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&amp;L14BA5BB8&amp;C&amp;R4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40.046565774155994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62.66094420600859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43.47826086956522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40.39408866995074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12.182741116751268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107.35735735735736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357.5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787</v>
      </c>
    </row>
    <row r="11" spans="1:4" ht="16.5" customHeight="1">
      <c r="A11" s="215" t="s">
        <v>62</v>
      </c>
      <c r="B11" s="217"/>
      <c r="C11" s="10">
        <v>9</v>
      </c>
      <c r="D11" s="84">
        <v>116</v>
      </c>
    </row>
    <row r="12" spans="1:4" ht="16.5" customHeight="1">
      <c r="A12" s="331" t="s">
        <v>103</v>
      </c>
      <c r="B12" s="331"/>
      <c r="C12" s="10">
        <v>10</v>
      </c>
      <c r="D12" s="84">
        <v>93</v>
      </c>
    </row>
    <row r="13" spans="1:4" ht="16.5" customHeight="1">
      <c r="A13" s="328" t="s">
        <v>203</v>
      </c>
      <c r="B13" s="330"/>
      <c r="C13" s="10">
        <v>11</v>
      </c>
      <c r="D13" s="94">
        <v>253</v>
      </c>
    </row>
    <row r="14" spans="1:4" ht="16.5" customHeight="1">
      <c r="A14" s="328" t="s">
        <v>204</v>
      </c>
      <c r="B14" s="330"/>
      <c r="C14" s="10">
        <v>12</v>
      </c>
      <c r="D14" s="94">
        <v>36</v>
      </c>
    </row>
    <row r="15" spans="1:4" ht="16.5" customHeight="1">
      <c r="A15" s="331" t="s">
        <v>30</v>
      </c>
      <c r="B15" s="331"/>
      <c r="C15" s="10">
        <v>13</v>
      </c>
      <c r="D15" s="84">
        <v>45</v>
      </c>
    </row>
    <row r="16" spans="1:4" ht="16.5" customHeight="1">
      <c r="A16" s="331" t="s">
        <v>104</v>
      </c>
      <c r="B16" s="331"/>
      <c r="C16" s="10">
        <v>14</v>
      </c>
      <c r="D16" s="84">
        <v>129</v>
      </c>
    </row>
    <row r="17" spans="1:5" ht="16.5" customHeight="1">
      <c r="A17" s="331" t="s">
        <v>108</v>
      </c>
      <c r="B17" s="331"/>
      <c r="C17" s="10">
        <v>15</v>
      </c>
      <c r="D17" s="84">
        <v>124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&amp;L14BA5BB8&amp;C&amp;R5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BRI</cp:lastModifiedBy>
  <cp:lastPrinted>2021-09-02T06:14:55Z</cp:lastPrinted>
  <dcterms:created xsi:type="dcterms:W3CDTF">2004-04-20T14:33:35Z</dcterms:created>
  <dcterms:modified xsi:type="dcterms:W3CDTF">2022-07-07T07:16:29Z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1-мзс_00358_2.2022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14BA5BB8</vt:lpwstr>
  </property>
  <property fmtid="{D5CDD505-2E9C-101B-9397-08002B2CF9AE}" pid="9" name="Підрозділ">
    <vt:lpwstr>Богуславський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