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<sst xmlns="http://schemas.openxmlformats.org/spreadsheetml/2006/main" count="292" uniqueCount="219">
  <si>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</si>
  <si>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</si>
  <si>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</si>
  <si>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</si>
  <si>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</si>
  <si>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</si>
  <si>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</si>
  <si>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</si>
  <si>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</si>
  <si>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</si>
  <si>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</si>
  <si>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</si>
  <si>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</si>
  <si>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</si>
  <si>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</si>
  <si>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</si>
  <si>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</si>
  <si>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</si>
  <si>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</si>
  <si>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</si>
  <si>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</si>
  <si>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</si>
  <si>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</si>
  <si>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</si>
  <si>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</si>
  <si>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</si>
  <si>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</si>
  <si>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</si>
  <si>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</si>
  <si>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</si>
  <si>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</si>
  <si>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</si>
  <si>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</si>
  <si>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</si>
  <si>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</si>
  <si>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</si>
  <si>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</si>
  <si>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</si>
  <si>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</si>
  <si>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</si>
  <si>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</si>
  <si>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</si>
  <si>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</si>
  <si>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</si>
  <si>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</si>
  <si>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</si>
  <si>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</si>
  <si>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</si>
  <si>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</si>
  <si>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</si>
  <si>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</si>
  <si>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</si>
  <si>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</si>
  <si>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</si>
  <si>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</si>
  <si>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</si>
  <si>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</si>
  <si>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</si>
  <si>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</si>
  <si>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</si>
  <si>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</si>
  <si>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</si>
  <si>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</si>
  <si>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</si>
  <si>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</si>
  <si>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</si>
  <si>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</si>
  <si>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</si>
  <si>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</si>
  <si>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</si>
  <si>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</si>
  <si>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</si>
  <si>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</si>
  <si>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</si>
  <si>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</si>
  <si>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</si>
  <si>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</si>
  <si>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</si>
  <si>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</si>
  <si>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</si>
  <si>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</si>
  <si>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</si>
  <si>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</si>
  <si>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</si>
  <si>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</si>
  <si>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</si>
  <si>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</si>
  <si>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</si>
  <si>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</si>
  <si>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</si>
  <si>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</si>
  <si>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</si>
  <si>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</si>
  <si>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</si>
  <si>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</si>
  <si>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</si>
  <si>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</si>
  <si>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</si>
  <si>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</si>
  <si>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</si>
  <si>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</si>
  <si>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</si>
  <si>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</si>
  <si>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</si>
  <si>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</si>
  <si>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</si>
  <si>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</si>
  <si>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</si>
  <si>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</si>
  <si>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</si>
  <si>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</si>
  <si>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</si>
  <si>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</si>
  <si>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</si>
  <si>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</si>
  <si>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</si>
  <si>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</si>
  <si>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</si>
  <si>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</si>
  <si>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</si>
  <si>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</si>
  <si>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</si>
  <si>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</si>
  <si>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</si>
  <si>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</si>
  <si>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</si>
  <si>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</si>
  <si>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</si>
  <si>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</si>
  <si>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</si>
  <si>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</si>
  <si>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</si>
  <si>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</si>
  <si>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</si>
  <si>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</si>
  <si>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</si>
  <si>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</si>
  <si>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</si>
  <si>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</si>
  <si>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</si>
  <si>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</si>
  <si>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</si>
  <si>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</si>
  <si>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</si>
  <si>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</si>
  <si>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</si>
  <si>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</si>
  <si>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</si>
  <si>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</si>
  <si>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</si>
  <si>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</si>
  <si>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</si>
  <si>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</si>
  <si>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</si>
  <si>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</si>
  <si>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</si>
  <si>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</si>
  <si>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</si>
  <si>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</si>
  <si>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</si>
  <si>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</si>
  <si>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</si>
  <si>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</si>
  <si>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</si>
  <si>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</si>
  <si>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</si>
  <si>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</si>
  <si>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</si>
  <si>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</si>
  <si>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</si>
  <si>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</si>
  <si>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</si>
  <si>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</si>
  <si>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</si>
  <si>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</si>
  <si>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</si>
  <si>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</si>
  <si>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</si>
  <si>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</si>
  <si>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</si>
  <si>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</si>
  <si>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</si>
  <si>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</si>
  <si>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</si>
  <si>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</si>
  <si>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</si>
  <si>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</si>
  <si>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</si>
  <si>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</si>
  <si>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</si>
  <si>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</si>
  <si>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</si>
  <si>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</si>
  <si>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</si>
  <si>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</si>
  <si>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</si>
  <si>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</si>
  <si>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</si>
  <si>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</si>
  <si>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</si>
  <si>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</si>
  <si>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</si>
  <si>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</si>
  <si>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</si>
  <si>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</si>
  <si>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</si>
  <si>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</si>
  <si>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</si>
  <si>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</si>
  <si>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</si>
  <si>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</si>
  <si>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</si>
  <si>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Богуславський районний суд Київської області</t>
  </si>
  <si>
    <t>9700.м. Богуслав.вул. Франка 29-А</t>
  </si>
  <si>
    <t>Доручення судів України / іноземних судів</t>
  </si>
  <si>
    <t xml:space="preserve">Розглянуто справ судом присяжних </t>
  </si>
  <si>
    <t>М.Б. Тітов</t>
  </si>
  <si>
    <t>О.П. Познацька</t>
  </si>
  <si>
    <t>1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</si>
</sst>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&amp;L03AC31D3&amp;C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155</v>
      </c>
      <c r="F6" s="104">
        <v>43</v>
      </c>
      <c r="G6" s="104">
        <v>1</v>
      </c>
      <c r="H6" s="104">
        <v>25</v>
      </c>
      <c r="I6" s="104" t="s">
        <v>93</v>
      </c>
      <c r="J6" s="104">
        <v>130</v>
      </c>
      <c r="K6" s="84">
        <v>57</v>
      </c>
      <c r="L6" s="91">
        <f>E6-F6</f>
        <v>112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137</v>
      </c>
      <c r="F7" s="104">
        <v>117</v>
      </c>
      <c r="G7" s="104"/>
      <c r="H7" s="104">
        <v>101</v>
      </c>
      <c r="I7" s="104">
        <v>93</v>
      </c>
      <c r="J7" s="104">
        <v>36</v>
      </c>
      <c r="K7" s="84"/>
      <c r="L7" s="91">
        <f>E7-F7</f>
        <v>20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37</v>
      </c>
      <c r="F9" s="104">
        <v>20</v>
      </c>
      <c r="G9" s="104"/>
      <c r="H9" s="85">
        <v>19</v>
      </c>
      <c r="I9" s="104">
        <v>18</v>
      </c>
      <c r="J9" s="104">
        <v>18</v>
      </c>
      <c r="K9" s="84"/>
      <c r="L9" s="91">
        <f>E9-F9</f>
        <v>17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7</v>
      </c>
      <c r="F12" s="104">
        <v>4</v>
      </c>
      <c r="G12" s="104"/>
      <c r="H12" s="104">
        <v>6</v>
      </c>
      <c r="I12" s="104">
        <v>6</v>
      </c>
      <c r="J12" s="104">
        <v>1</v>
      </c>
      <c r="K12" s="84"/>
      <c r="L12" s="91">
        <f>E12-F12</f>
        <v>3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4</v>
      </c>
      <c r="F14" s="107">
        <v>1</v>
      </c>
      <c r="G14" s="107"/>
      <c r="H14" s="107">
        <v>1</v>
      </c>
      <c r="I14" s="107">
        <v>1</v>
      </c>
      <c r="J14" s="107">
        <v>3</v>
      </c>
      <c r="K14" s="94"/>
      <c r="L14" s="91">
        <f>E14-F14</f>
        <v>3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340</v>
      </c>
      <c r="F16" s="86">
        <f>SUM(F6:F15)</f>
        <v>185</v>
      </c>
      <c r="G16" s="86">
        <f>SUM(G6:G15)</f>
        <v>1</v>
      </c>
      <c r="H16" s="86">
        <f>SUM(H6:H15)</f>
        <v>152</v>
      </c>
      <c r="I16" s="86">
        <f>SUM(I6:I15)</f>
        <v>118</v>
      </c>
      <c r="J16" s="86">
        <f>SUM(J6:J15)</f>
        <v>188</v>
      </c>
      <c r="K16" s="86">
        <f>SUM(K6:K15)</f>
        <v>57</v>
      </c>
      <c r="L16" s="91">
        <f>E16-F16</f>
        <v>155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10</v>
      </c>
      <c r="F17" s="84">
        <v>7</v>
      </c>
      <c r="G17" s="84"/>
      <c r="H17" s="84">
        <v>6</v>
      </c>
      <c r="I17" s="84">
        <v>6</v>
      </c>
      <c r="J17" s="84">
        <v>4</v>
      </c>
      <c r="K17" s="84"/>
      <c r="L17" s="91">
        <f>E17-F17</f>
        <v>3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16</v>
      </c>
      <c r="F18" s="84">
        <v>6</v>
      </c>
      <c r="G18" s="84"/>
      <c r="H18" s="84">
        <v>8</v>
      </c>
      <c r="I18" s="84">
        <v>6</v>
      </c>
      <c r="J18" s="84">
        <v>8</v>
      </c>
      <c r="K18" s="84">
        <v>5</v>
      </c>
      <c r="L18" s="91">
        <f>E18-F18</f>
        <v>10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126</v>
      </c>
      <c r="F20" s="84">
        <v>107</v>
      </c>
      <c r="G20" s="84"/>
      <c r="H20" s="84">
        <v>110</v>
      </c>
      <c r="I20" s="84">
        <v>109</v>
      </c>
      <c r="J20" s="84">
        <v>16</v>
      </c>
      <c r="K20" s="84">
        <v>2</v>
      </c>
      <c r="L20" s="91">
        <f>E20-F20</f>
        <v>19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146</v>
      </c>
      <c r="F25" s="94">
        <v>115</v>
      </c>
      <c r="G25" s="94"/>
      <c r="H25" s="94">
        <v>118</v>
      </c>
      <c r="I25" s="94">
        <v>115</v>
      </c>
      <c r="J25" s="94">
        <v>28</v>
      </c>
      <c r="K25" s="94">
        <v>7</v>
      </c>
      <c r="L25" s="91">
        <f>E25-F25</f>
        <v>31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120</v>
      </c>
      <c r="F26" s="84">
        <v>97</v>
      </c>
      <c r="G26" s="84"/>
      <c r="H26" s="84">
        <v>105</v>
      </c>
      <c r="I26" s="84">
        <v>84</v>
      </c>
      <c r="J26" s="84">
        <v>15</v>
      </c>
      <c r="K26" s="84"/>
      <c r="L26" s="91">
        <f>E26-F26</f>
        <v>23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4</v>
      </c>
      <c r="F27" s="94">
        <v>4</v>
      </c>
      <c r="G27" s="94"/>
      <c r="H27" s="94">
        <v>2</v>
      </c>
      <c r="I27" s="94">
        <v>1</v>
      </c>
      <c r="J27" s="94">
        <v>2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305</v>
      </c>
      <c r="F28" s="84">
        <v>247</v>
      </c>
      <c r="G28" s="84"/>
      <c r="H28" s="84">
        <v>212</v>
      </c>
      <c r="I28" s="84">
        <v>191</v>
      </c>
      <c r="J28" s="84">
        <v>93</v>
      </c>
      <c r="K28" s="84">
        <v>3</v>
      </c>
      <c r="L28" s="91">
        <f>E28-F28</f>
        <v>58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442</v>
      </c>
      <c r="F29" s="84">
        <v>191</v>
      </c>
      <c r="G29" s="84"/>
      <c r="H29" s="84">
        <v>242</v>
      </c>
      <c r="I29" s="84">
        <v>209</v>
      </c>
      <c r="J29" s="84">
        <v>200</v>
      </c>
      <c r="K29" s="84">
        <v>65</v>
      </c>
      <c r="L29" s="91">
        <f>E29-F29</f>
        <v>251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42</v>
      </c>
      <c r="F30" s="84">
        <v>38</v>
      </c>
      <c r="G30" s="84"/>
      <c r="H30" s="84">
        <v>34</v>
      </c>
      <c r="I30" s="84">
        <v>32</v>
      </c>
      <c r="J30" s="84">
        <v>8</v>
      </c>
      <c r="K30" s="84"/>
      <c r="L30" s="91">
        <f>E30-F30</f>
        <v>4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59</v>
      </c>
      <c r="F31" s="84">
        <v>32</v>
      </c>
      <c r="G31" s="84">
        <v>1</v>
      </c>
      <c r="H31" s="84">
        <v>47</v>
      </c>
      <c r="I31" s="84">
        <v>46</v>
      </c>
      <c r="J31" s="84">
        <v>12</v>
      </c>
      <c r="K31" s="84"/>
      <c r="L31" s="91">
        <f>E31-F31</f>
        <v>27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5</v>
      </c>
      <c r="F32" s="84">
        <v>2</v>
      </c>
      <c r="G32" s="84"/>
      <c r="H32" s="84"/>
      <c r="I32" s="84"/>
      <c r="J32" s="84">
        <v>5</v>
      </c>
      <c r="K32" s="84">
        <v>1</v>
      </c>
      <c r="L32" s="91">
        <f>E32-F32</f>
        <v>3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3</v>
      </c>
      <c r="F33" s="84"/>
      <c r="G33" s="84"/>
      <c r="H33" s="84">
        <v>1</v>
      </c>
      <c r="I33" s="84"/>
      <c r="J33" s="84">
        <v>2</v>
      </c>
      <c r="K33" s="84">
        <v>1</v>
      </c>
      <c r="L33" s="91">
        <f>E33-F33</f>
        <v>3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1</v>
      </c>
      <c r="F34" s="84"/>
      <c r="G34" s="84"/>
      <c r="H34" s="84"/>
      <c r="I34" s="84"/>
      <c r="J34" s="84">
        <v>1</v>
      </c>
      <c r="K34" s="84"/>
      <c r="L34" s="91">
        <f>E34-F34</f>
        <v>1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6</v>
      </c>
      <c r="F36" s="84">
        <v>3</v>
      </c>
      <c r="G36" s="84"/>
      <c r="H36" s="84">
        <v>1</v>
      </c>
      <c r="I36" s="84"/>
      <c r="J36" s="84">
        <v>5</v>
      </c>
      <c r="K36" s="84">
        <v>2</v>
      </c>
      <c r="L36" s="91">
        <f>E36-F36</f>
        <v>3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18</v>
      </c>
      <c r="F37" s="84">
        <v>8</v>
      </c>
      <c r="G37" s="84"/>
      <c r="H37" s="84">
        <v>5</v>
      </c>
      <c r="I37" s="84">
        <v>5</v>
      </c>
      <c r="J37" s="84">
        <v>13</v>
      </c>
      <c r="K37" s="84"/>
      <c r="L37" s="91">
        <f>E37-F37</f>
        <v>10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781</v>
      </c>
      <c r="F40" s="94">
        <v>434</v>
      </c>
      <c r="G40" s="94">
        <v>1</v>
      </c>
      <c r="H40" s="94">
        <v>425</v>
      </c>
      <c r="I40" s="94">
        <v>344</v>
      </c>
      <c r="J40" s="94">
        <v>356</v>
      </c>
      <c r="K40" s="94">
        <v>72</v>
      </c>
      <c r="L40" s="91">
        <f>E40-F40</f>
        <v>347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273</v>
      </c>
      <c r="F41" s="84">
        <v>212</v>
      </c>
      <c r="G41" s="84"/>
      <c r="H41" s="84">
        <v>166</v>
      </c>
      <c r="I41" s="84" t="s">
        <v>93</v>
      </c>
      <c r="J41" s="84">
        <v>107</v>
      </c>
      <c r="K41" s="84">
        <v>2</v>
      </c>
      <c r="L41" s="91">
        <f>E41-F41</f>
        <v>61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7</v>
      </c>
      <c r="F42" s="84">
        <v>6</v>
      </c>
      <c r="G42" s="84"/>
      <c r="H42" s="84">
        <v>6</v>
      </c>
      <c r="I42" s="84" t="s">
        <v>93</v>
      </c>
      <c r="J42" s="84">
        <v>1</v>
      </c>
      <c r="K42" s="84"/>
      <c r="L42" s="91">
        <f>E42-F42</f>
        <v>1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3</v>
      </c>
      <c r="F43" s="84">
        <v>3</v>
      </c>
      <c r="G43" s="84"/>
      <c r="H43" s="84">
        <v>1</v>
      </c>
      <c r="I43" s="84">
        <v>1</v>
      </c>
      <c r="J43" s="84">
        <v>2</v>
      </c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277</v>
      </c>
      <c r="F45" s="84">
        <f aca="true" t="shared" si="0" ref="F45:K45">F41+F43+F44</f>
        <v>216</v>
      </c>
      <c r="G45" s="84">
        <f t="shared" si="0"/>
        <v>0</v>
      </c>
      <c r="H45" s="84">
        <f t="shared" si="0"/>
        <v>168</v>
      </c>
      <c r="I45" s="84">
        <f>I43+I44</f>
        <v>2</v>
      </c>
      <c r="J45" s="84">
        <f t="shared" si="0"/>
        <v>109</v>
      </c>
      <c r="K45" s="84">
        <f t="shared" si="0"/>
        <v>2</v>
      </c>
      <c r="L45" s="91">
        <f>E45-F45</f>
        <v>61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1544</v>
      </c>
      <c r="F46" s="84">
        <f t="shared" si="1"/>
        <v>950</v>
      </c>
      <c r="G46" s="84">
        <f t="shared" si="1"/>
        <v>2</v>
      </c>
      <c r="H46" s="84">
        <f t="shared" si="1"/>
        <v>863</v>
      </c>
      <c r="I46" s="84">
        <f t="shared" si="1"/>
        <v>579</v>
      </c>
      <c r="J46" s="84">
        <f t="shared" si="1"/>
        <v>681</v>
      </c>
      <c r="K46" s="84">
        <f t="shared" si="1"/>
        <v>138</v>
      </c>
      <c r="L46" s="91">
        <f>E46-F46</f>
        <v>594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&amp;L03AC31D3&amp;C&amp;R2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6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6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124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27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41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16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2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2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6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25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4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2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12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181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2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27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36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15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15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9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6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&amp;L03AC31D3&amp;C&amp;R3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25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20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5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4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54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2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145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1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4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82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67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64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485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296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780487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1970566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9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18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12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659</v>
      </c>
      <c r="F58" s="110">
        <f>F59+F62+F63+F64</f>
        <v>185</v>
      </c>
      <c r="G58" s="110">
        <f>G59+G62+G63+G64</f>
        <v>16</v>
      </c>
      <c r="H58" s="110">
        <f>H59+H62+H63+H64</f>
        <v>1</v>
      </c>
      <c r="I58" s="110">
        <f>I59+I62+I63+I64</f>
        <v>2</v>
      </c>
    </row>
    <row r="59" spans="1:9" ht="13.5" customHeight="1">
      <c r="A59" s="222" t="s">
        <v>104</v>
      </c>
      <c r="B59" s="222"/>
      <c r="C59" s="222"/>
      <c r="D59" s="222"/>
      <c r="E59" s="94">
        <v>124</v>
      </c>
      <c r="F59" s="94">
        <v>21</v>
      </c>
      <c r="G59" s="94">
        <v>4</v>
      </c>
      <c r="H59" s="94">
        <v>1</v>
      </c>
      <c r="I59" s="94">
        <v>2</v>
      </c>
    </row>
    <row r="60" spans="1:9" ht="13.5" customHeight="1">
      <c r="A60" s="327" t="s">
        <v>204</v>
      </c>
      <c r="B60" s="328"/>
      <c r="C60" s="328"/>
      <c r="D60" s="329"/>
      <c r="E60" s="86">
        <v>4</v>
      </c>
      <c r="F60" s="86">
        <v>14</v>
      </c>
      <c r="G60" s="86">
        <v>4</v>
      </c>
      <c r="H60" s="86">
        <v>1</v>
      </c>
      <c r="I60" s="86">
        <v>2</v>
      </c>
    </row>
    <row r="61" spans="1:9" ht="13.5" customHeight="1">
      <c r="A61" s="327" t="s">
        <v>205</v>
      </c>
      <c r="B61" s="328"/>
      <c r="C61" s="328"/>
      <c r="D61" s="329"/>
      <c r="E61" s="86">
        <v>99</v>
      </c>
      <c r="F61" s="86">
        <v>2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106</v>
      </c>
      <c r="F62" s="84">
        <v>10</v>
      </c>
      <c r="G62" s="84">
        <v>2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267</v>
      </c>
      <c r="F63" s="84">
        <v>148</v>
      </c>
      <c r="G63" s="84">
        <v>10</v>
      </c>
      <c r="H63" s="84"/>
      <c r="I63" s="84"/>
    </row>
    <row r="64" spans="1:9" ht="13.5" customHeight="1">
      <c r="A64" s="222" t="s">
        <v>109</v>
      </c>
      <c r="B64" s="222"/>
      <c r="C64" s="222"/>
      <c r="D64" s="222"/>
      <c r="E64" s="84">
        <v>162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231</v>
      </c>
      <c r="G68" s="116">
        <v>1399305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123</v>
      </c>
      <c r="G69" s="118">
        <v>1286625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108</v>
      </c>
      <c r="G70" s="118">
        <v>112680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77</v>
      </c>
      <c r="G71" s="116">
        <v>32088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&amp;L03AC31D3&amp;C&amp;R4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20.26431718061674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30.319148936170212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25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20.224719101123597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1.834862385321101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90.84210526315789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431.5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772</v>
      </c>
    </row>
    <row r="11" spans="1:4" ht="16.5" customHeight="1">
      <c r="A11" s="212" t="s">
        <v>62</v>
      </c>
      <c r="B11" s="214"/>
      <c r="C11" s="10">
        <v>9</v>
      </c>
      <c r="D11" s="84">
        <v>76</v>
      </c>
    </row>
    <row r="12" spans="1:4" ht="16.5" customHeight="1">
      <c r="A12" s="330" t="s">
        <v>104</v>
      </c>
      <c r="B12" s="330"/>
      <c r="C12" s="10">
        <v>10</v>
      </c>
      <c r="D12" s="84">
        <v>71</v>
      </c>
    </row>
    <row r="13" spans="1:4" ht="16.5" customHeight="1">
      <c r="A13" s="327" t="s">
        <v>204</v>
      </c>
      <c r="B13" s="329"/>
      <c r="C13" s="10">
        <v>11</v>
      </c>
      <c r="D13" s="94">
        <v>320</v>
      </c>
    </row>
    <row r="14" spans="1:4" ht="16.5" customHeight="1">
      <c r="A14" s="327" t="s">
        <v>205</v>
      </c>
      <c r="B14" s="329"/>
      <c r="C14" s="10">
        <v>12</v>
      </c>
      <c r="D14" s="94">
        <v>11</v>
      </c>
    </row>
    <row r="15" spans="1:4" ht="16.5" customHeight="1">
      <c r="A15" s="330" t="s">
        <v>30</v>
      </c>
      <c r="B15" s="330"/>
      <c r="C15" s="10">
        <v>13</v>
      </c>
      <c r="D15" s="84">
        <v>52</v>
      </c>
    </row>
    <row r="16" spans="1:4" ht="16.5" customHeight="1">
      <c r="A16" s="330" t="s">
        <v>105</v>
      </c>
      <c r="B16" s="330"/>
      <c r="C16" s="10">
        <v>14</v>
      </c>
      <c r="D16" s="84">
        <v>101</v>
      </c>
    </row>
    <row r="17" spans="1:5" ht="16.5" customHeight="1">
      <c r="A17" s="330" t="s">
        <v>109</v>
      </c>
      <c r="B17" s="330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&amp;L03AC31D3&amp;C&amp;R5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2020-09-01T06:23:08Z</cp:lastPrinted>
  <dcterms:created xsi:type="dcterms:W3CDTF">2004-04-20T14:33:35Z</dcterms:created>
  <dcterms:modified xsi:type="dcterms:W3CDTF">2021-07-07T08:44:35Z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1-мзс_00358_2.2021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03AC31D3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